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全市外资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<sst xmlns="http://schemas.openxmlformats.org/spreadsheetml/2006/main" count="36" uniqueCount="30">
  <si>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温州市各县（市、区）功能区利用外资情况统计表</t>
  </si>
  <si>
    <r>
      <t xml:space="preserve">        </t>
    </r>
    <r>
      <rPr>
        <sz val="12"/>
        <rFont val="宋体"/>
        <family val="0"/>
      </rPr>
      <t xml:space="preserve">                   </t>
    </r>
    <r>
      <rPr>
        <b/>
        <sz val="12"/>
        <rFont val="宋体"/>
        <family val="0"/>
      </rPr>
      <t xml:space="preserve"> </t>
    </r>
    <r>
      <rPr>
        <b/>
        <sz val="14"/>
        <rFont val="宋体"/>
        <family val="0"/>
      </rPr>
      <t>2017 年10 月</t>
    </r>
    <r>
      <rPr>
        <sz val="12"/>
        <rFont val="宋体"/>
        <family val="0"/>
      </rPr>
      <t xml:space="preserve">                   </t>
    </r>
    <r>
      <rPr>
        <sz val="10"/>
        <rFont val="宋体"/>
        <family val="0"/>
      </rPr>
      <t>金额单位：万美元</t>
    </r>
  </si>
  <si>
    <t>地  区</t>
  </si>
  <si>
    <r>
      <t>项 目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个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数</t>
    </r>
  </si>
  <si>
    <r>
      <t>合 同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外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资</t>
    </r>
  </si>
  <si>
    <r>
      <t>实 际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外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资</t>
    </r>
  </si>
  <si>
    <t>累计</t>
  </si>
  <si>
    <t>去年
同期</t>
  </si>
  <si>
    <t>同比
±％</t>
  </si>
  <si>
    <t>温州市预期
目标</t>
  </si>
  <si>
    <t>完成
进度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</si>
  <si>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</si>
  <si>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鹿城区</t>
  </si>
  <si>
    <t>龙湾区</t>
  </si>
  <si>
    <t>瓯海区</t>
  </si>
  <si>
    <t>洞头区</t>
  </si>
  <si>
    <t>乐清市</t>
  </si>
  <si>
    <t>瑞安市</t>
  </si>
  <si>
    <t>永嘉县</t>
  </si>
  <si>
    <t>文成县</t>
  </si>
  <si>
    <t>平阳县</t>
  </si>
  <si>
    <t>泰顺县</t>
  </si>
  <si>
    <t>苍南县</t>
  </si>
  <si>
    <t>浙南产业集聚区</t>
  </si>
  <si>
    <t>瓯江口产业集聚区</t>
  </si>
  <si>
    <t>浙南科技城</t>
  </si>
  <si>
    <t xml:space="preserve">温州市 </t>
  </si>
  <si>
    <t>国资委（含）</t>
  </si>
  <si>
    <r>
      <t xml:space="preserve">3343  </t>
    </r>
    <r>
      <rPr>
        <sz val="9"/>
        <rFont val="宋体"/>
        <family val="0"/>
      </rPr>
      <t>（共享）</t>
    </r>
  </si>
  <si>
    <t>历年累计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</si>
</sst>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</numFmts>
  <fonts count="26">
    <font>
      <sz val="12"/>
      <name val="宋体"/>
      <family val="0"/>
    </font>
    <font>
      <sz val="20"/>
      <name val="黑体"/>
      <family val="3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6" fillId="0" borderId="4" applyNumberFormat="0" applyFill="0" applyAlignment="0" applyProtection="0"/>
    <xf numFmtId="0" fontId="3" fillId="8" borderId="0" applyNumberFormat="0" applyBorder="0" applyAlignment="0" applyProtection="0"/>
    <xf numFmtId="0" fontId="6" fillId="0" borderId="5" applyNumberFormat="0" applyFill="0" applyAlignment="0" applyProtection="0"/>
    <xf numFmtId="0" fontId="3" fillId="9" borderId="0" applyNumberFormat="0" applyBorder="0" applyAlignment="0" applyProtection="0"/>
    <xf numFmtId="0" fontId="19" fillId="10" borderId="6" applyNumberFormat="0" applyAlignment="0" applyProtection="0"/>
    <xf numFmtId="0" fontId="11" fillId="10" borderId="1" applyNumberFormat="0" applyAlignment="0" applyProtection="0"/>
    <xf numFmtId="0" fontId="15" fillId="11" borderId="7" applyNumberFormat="0" applyAlignment="0" applyProtection="0"/>
    <xf numFmtId="0" fontId="4" fillId="3" borderId="0" applyNumberFormat="0" applyBorder="0" applyAlignment="0" applyProtection="0"/>
    <xf numFmtId="0" fontId="3" fillId="12" borderId="0" applyNumberFormat="0" applyBorder="0" applyAlignment="0" applyProtection="0"/>
    <xf numFmtId="0" fontId="12" fillId="0" borderId="8" applyNumberFormat="0" applyFill="0" applyAlignment="0" applyProtection="0"/>
    <xf numFmtId="0" fontId="18" fillId="0" borderId="9" applyNumberFormat="0" applyFill="0" applyAlignment="0" applyProtection="0"/>
    <xf numFmtId="0" fontId="5" fillId="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178" fontId="0" fillId="0" borderId="15" xfId="0" applyNumberFormat="1" applyFont="1" applyFill="1" applyBorder="1" applyAlignment="1">
      <alignment horizontal="center" vertical="center" wrapText="1"/>
    </xf>
    <xf numFmtId="177" fontId="0" fillId="0" borderId="20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100" workbookViewId="0" topLeftCell="A1">
      <selection activeCell="O30" sqref="O30"/>
    </sheetView>
  </sheetViews>
  <sheetFormatPr defaultColWidth="9.00390625" defaultRowHeight="14.25"/>
  <cols>
    <col min="1" max="1" width="11.125" style="1" customWidth="1"/>
    <col min="2" max="2" width="8.00390625" style="0" customWidth="1"/>
    <col min="3" max="3" width="8.625" style="0" hidden="1" customWidth="1"/>
    <col min="4" max="4" width="9.875" style="2" customWidth="1"/>
    <col min="5" max="5" width="8.50390625" style="0" customWidth="1"/>
    <col min="6" max="6" width="0.12890625" style="2" customWidth="1"/>
    <col min="7" max="7" width="10.50390625" style="2" customWidth="1"/>
    <col min="8" max="8" width="11.125" style="0" customWidth="1"/>
    <col min="9" max="9" width="8.375" style="2" customWidth="1"/>
    <col min="10" max="10" width="7.875" style="3" hidden="1" customWidth="1"/>
    <col min="11" max="12" width="9.375" style="0" customWidth="1"/>
  </cols>
  <sheetData>
    <row r="1" spans="1:12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6.25" customHeight="1">
      <c r="A3" s="6" t="s">
        <v>2</v>
      </c>
      <c r="B3" s="7" t="s">
        <v>3</v>
      </c>
      <c r="C3" s="8"/>
      <c r="D3" s="8"/>
      <c r="E3" s="7" t="s">
        <v>4</v>
      </c>
      <c r="F3" s="7"/>
      <c r="G3" s="7"/>
      <c r="H3" s="7" t="s">
        <v>5</v>
      </c>
      <c r="I3" s="7"/>
      <c r="J3" s="7"/>
      <c r="K3" s="7"/>
      <c r="L3" s="27"/>
    </row>
    <row r="4" spans="1:12" ht="18" customHeight="1">
      <c r="A4" s="9"/>
      <c r="B4" s="10" t="s">
        <v>6</v>
      </c>
      <c r="C4" s="11" t="s">
        <v>7</v>
      </c>
      <c r="D4" s="12" t="s">
        <v>8</v>
      </c>
      <c r="E4" s="10" t="s">
        <v>6</v>
      </c>
      <c r="F4" s="11" t="s">
        <v>7</v>
      </c>
      <c r="G4" s="12" t="s">
        <v>8</v>
      </c>
      <c r="H4" s="11" t="s">
        <v>9</v>
      </c>
      <c r="I4" s="10" t="s">
        <v>6</v>
      </c>
      <c r="J4" s="10" t="s">
        <v>7</v>
      </c>
      <c r="K4" s="16" t="s">
        <v>8</v>
      </c>
      <c r="L4" s="28" t="s">
        <v>10</v>
      </c>
    </row>
    <row r="5" spans="1:12" ht="30" customHeight="1">
      <c r="A5" s="9"/>
      <c r="B5" s="10"/>
      <c r="C5" s="13"/>
      <c r="D5" s="14"/>
      <c r="E5" s="10"/>
      <c r="F5" s="13"/>
      <c r="G5" s="14"/>
      <c r="H5" s="15"/>
      <c r="I5" s="10"/>
      <c r="J5" s="10"/>
      <c r="K5" s="16"/>
      <c r="L5" s="28"/>
    </row>
    <row r="6" spans="1:12" ht="30" customHeight="1">
      <c r="A6" s="9" t="s">
        <v>11</v>
      </c>
      <c r="B6" s="10">
        <f>SUM(B7:B21)</f>
        <v>49</v>
      </c>
      <c r="C6" s="10">
        <f>SUM(C7:C22)</f>
        <v>35</v>
      </c>
      <c r="D6" s="16">
        <f>(B6/C6-1)*100</f>
        <v>39.99999999999999</v>
      </c>
      <c r="E6" s="10">
        <f>SUM(E7:E21)</f>
        <v>173289</v>
      </c>
      <c r="F6" s="17">
        <f>SUM(F7:F22)</f>
        <v>41151</v>
      </c>
      <c r="G6" s="18">
        <f>(E6/F6-1)*100</f>
        <v>321.1051979295765</v>
      </c>
      <c r="H6" s="19">
        <v>30000</v>
      </c>
      <c r="I6" s="10">
        <f>SUM(I7:I21)</f>
        <v>17485</v>
      </c>
      <c r="J6" s="17">
        <f>SUM(J7:J22)</f>
        <v>11289</v>
      </c>
      <c r="K6" s="18">
        <f>SUM((I6/J6-1)*100)</f>
        <v>54.88528656214014</v>
      </c>
      <c r="L6" s="28">
        <f aca="true" t="shared" si="0" ref="L6:L8">SUM((I6/H6)*100)</f>
        <v>58.28333333333333</v>
      </c>
    </row>
    <row r="7" spans="1:12" ht="30" customHeight="1">
      <c r="A7" s="9" t="s">
        <v>12</v>
      </c>
      <c r="B7" s="10">
        <v>7</v>
      </c>
      <c r="C7" s="10">
        <v>4</v>
      </c>
      <c r="D7" s="16">
        <f aca="true" t="shared" si="1" ref="D7:D19">(B7/C7-1)*100</f>
        <v>75</v>
      </c>
      <c r="E7" s="10">
        <v>2289</v>
      </c>
      <c r="F7" s="17">
        <v>1184</v>
      </c>
      <c r="G7" s="18">
        <f>(E7/F7-1)*100</f>
        <v>93.3277027027027</v>
      </c>
      <c r="H7" s="20">
        <v>3500</v>
      </c>
      <c r="I7" s="10">
        <v>1818</v>
      </c>
      <c r="J7" s="10">
        <v>2007</v>
      </c>
      <c r="K7" s="18">
        <f aca="true" t="shared" si="2" ref="K7:K20">SUM((I7/J7-1)*100)</f>
        <v>-9.4170403587444</v>
      </c>
      <c r="L7" s="28">
        <f aca="true" t="shared" si="3" ref="L7:L20">SUM((I7/H7)*100)</f>
        <v>51.94285714285714</v>
      </c>
    </row>
    <row r="8" spans="1:12" ht="34.5" customHeight="1">
      <c r="A8" s="21" t="s">
        <v>13</v>
      </c>
      <c r="B8" s="10">
        <v>10</v>
      </c>
      <c r="C8" s="10">
        <v>6</v>
      </c>
      <c r="D8" s="16">
        <f t="shared" si="1"/>
        <v>66.66666666666667</v>
      </c>
      <c r="E8" s="10">
        <v>3564</v>
      </c>
      <c r="F8" s="10">
        <v>-20</v>
      </c>
      <c r="G8" s="18">
        <f>(E8/F8-1)*100</f>
        <v>-17920</v>
      </c>
      <c r="H8" s="20">
        <v>2800</v>
      </c>
      <c r="I8" s="10">
        <v>1009</v>
      </c>
      <c r="J8" s="10">
        <v>535</v>
      </c>
      <c r="K8" s="18">
        <f t="shared" si="2"/>
        <v>88.59813084112149</v>
      </c>
      <c r="L8" s="28">
        <f t="shared" si="3"/>
        <v>36.035714285714285</v>
      </c>
    </row>
    <row r="9" spans="1:12" ht="30" customHeight="1">
      <c r="A9" s="9" t="s">
        <v>14</v>
      </c>
      <c r="B9" s="10">
        <v>5</v>
      </c>
      <c r="C9" s="10">
        <v>4</v>
      </c>
      <c r="D9" s="16">
        <f t="shared" si="1"/>
        <v>25</v>
      </c>
      <c r="E9" s="10">
        <v>5917</v>
      </c>
      <c r="F9" s="10">
        <v>8604</v>
      </c>
      <c r="G9" s="18">
        <f>(E9/F9-1)*100</f>
        <v>-31.22966062296606</v>
      </c>
      <c r="H9" s="20">
        <v>3500</v>
      </c>
      <c r="I9" s="10">
        <v>364</v>
      </c>
      <c r="J9" s="10">
        <v>173</v>
      </c>
      <c r="K9" s="18">
        <f t="shared" si="2"/>
        <v>110.40462427745665</v>
      </c>
      <c r="L9" s="28">
        <f t="shared" si="3"/>
        <v>10.4</v>
      </c>
    </row>
    <row r="10" spans="1:12" ht="30" customHeight="1">
      <c r="A10" s="21" t="s">
        <v>15</v>
      </c>
      <c r="B10" s="10">
        <v>1</v>
      </c>
      <c r="C10" s="10">
        <v>1</v>
      </c>
      <c r="D10" s="16">
        <f t="shared" si="1"/>
        <v>0</v>
      </c>
      <c r="E10" s="10">
        <v>757</v>
      </c>
      <c r="F10" s="10">
        <v>588</v>
      </c>
      <c r="G10" s="18">
        <f aca="true" t="shared" si="4" ref="G7:G21">(E10/F10-1)*100</f>
        <v>28.74149659863945</v>
      </c>
      <c r="H10" s="20">
        <v>300</v>
      </c>
      <c r="I10" s="10">
        <v>228</v>
      </c>
      <c r="J10" s="10">
        <v>0</v>
      </c>
      <c r="K10" s="18"/>
      <c r="L10" s="28">
        <f t="shared" si="3"/>
        <v>76</v>
      </c>
    </row>
    <row r="11" spans="1:12" ht="30" customHeight="1">
      <c r="A11" s="9" t="s">
        <v>16</v>
      </c>
      <c r="B11" s="10">
        <v>4</v>
      </c>
      <c r="C11" s="10">
        <v>6</v>
      </c>
      <c r="D11" s="16">
        <f t="shared" si="1"/>
        <v>-33.333333333333336</v>
      </c>
      <c r="E11" s="10">
        <v>4663</v>
      </c>
      <c r="F11" s="10">
        <v>10261</v>
      </c>
      <c r="G11" s="18">
        <f t="shared" si="4"/>
        <v>-54.556086151447225</v>
      </c>
      <c r="H11" s="20">
        <v>3000</v>
      </c>
      <c r="I11" s="10">
        <v>3944</v>
      </c>
      <c r="J11" s="10">
        <v>877</v>
      </c>
      <c r="K11" s="18">
        <f t="shared" si="2"/>
        <v>349.71493728620294</v>
      </c>
      <c r="L11" s="28">
        <f t="shared" si="3"/>
        <v>131.46666666666667</v>
      </c>
    </row>
    <row r="12" spans="1:12" ht="30" customHeight="1">
      <c r="A12" s="9" t="s">
        <v>17</v>
      </c>
      <c r="B12" s="10">
        <v>5</v>
      </c>
      <c r="C12" s="10">
        <v>6</v>
      </c>
      <c r="D12" s="16">
        <f t="shared" si="1"/>
        <v>-16.666666666666664</v>
      </c>
      <c r="E12" s="10">
        <v>5859</v>
      </c>
      <c r="F12" s="10">
        <v>7933</v>
      </c>
      <c r="G12" s="18">
        <f t="shared" si="4"/>
        <v>-26.14395562838775</v>
      </c>
      <c r="H12" s="20">
        <v>3000</v>
      </c>
      <c r="I12" s="10">
        <v>3012</v>
      </c>
      <c r="J12" s="10">
        <v>1349</v>
      </c>
      <c r="K12" s="18">
        <f t="shared" si="2"/>
        <v>123.27650111193478</v>
      </c>
      <c r="L12" s="28">
        <f t="shared" si="3"/>
        <v>100.4</v>
      </c>
    </row>
    <row r="13" spans="1:12" ht="30" customHeight="1">
      <c r="A13" s="9" t="s">
        <v>18</v>
      </c>
      <c r="B13" s="10">
        <v>2</v>
      </c>
      <c r="C13" s="10">
        <v>2</v>
      </c>
      <c r="D13" s="16">
        <f t="shared" si="1"/>
        <v>0</v>
      </c>
      <c r="E13" s="10">
        <v>1439</v>
      </c>
      <c r="F13" s="10">
        <v>1180</v>
      </c>
      <c r="G13" s="18">
        <f t="shared" si="4"/>
        <v>21.949152542372886</v>
      </c>
      <c r="H13" s="20">
        <v>2000</v>
      </c>
      <c r="I13" s="10">
        <v>1455</v>
      </c>
      <c r="J13" s="10">
        <v>150</v>
      </c>
      <c r="K13" s="18">
        <f t="shared" si="2"/>
        <v>869.9999999999999</v>
      </c>
      <c r="L13" s="28">
        <f t="shared" si="3"/>
        <v>72.75</v>
      </c>
    </row>
    <row r="14" spans="1:12" ht="30" customHeight="1">
      <c r="A14" s="9" t="s">
        <v>19</v>
      </c>
      <c r="B14" s="10">
        <v>0</v>
      </c>
      <c r="C14" s="10">
        <v>0</v>
      </c>
      <c r="D14" s="16"/>
      <c r="E14" s="10">
        <v>0</v>
      </c>
      <c r="F14" s="17">
        <v>0</v>
      </c>
      <c r="G14" s="18"/>
      <c r="H14" s="20">
        <v>200</v>
      </c>
      <c r="I14" s="10">
        <v>127</v>
      </c>
      <c r="J14" s="10">
        <v>0</v>
      </c>
      <c r="K14" s="18"/>
      <c r="L14" s="28">
        <f t="shared" si="3"/>
        <v>63.5</v>
      </c>
    </row>
    <row r="15" spans="1:12" ht="30" customHeight="1">
      <c r="A15" s="9" t="s">
        <v>20</v>
      </c>
      <c r="B15" s="10">
        <v>2</v>
      </c>
      <c r="C15" s="10">
        <v>0</v>
      </c>
      <c r="D15" s="16"/>
      <c r="E15" s="10">
        <v>141449</v>
      </c>
      <c r="F15" s="17">
        <v>1080</v>
      </c>
      <c r="G15" s="18">
        <f t="shared" si="4"/>
        <v>12997.12962962963</v>
      </c>
      <c r="H15" s="20">
        <v>2000</v>
      </c>
      <c r="I15" s="10">
        <v>1444</v>
      </c>
      <c r="J15" s="10">
        <v>1419</v>
      </c>
      <c r="K15" s="18">
        <f t="shared" si="2"/>
        <v>1.7618040873854879</v>
      </c>
      <c r="L15" s="28">
        <f t="shared" si="3"/>
        <v>72.2</v>
      </c>
    </row>
    <row r="16" spans="1:12" ht="30" customHeight="1">
      <c r="A16" s="9" t="s">
        <v>21</v>
      </c>
      <c r="B16" s="10">
        <v>0</v>
      </c>
      <c r="C16" s="10">
        <v>1</v>
      </c>
      <c r="D16" s="16">
        <f t="shared" si="1"/>
        <v>-100</v>
      </c>
      <c r="E16" s="10">
        <v>0</v>
      </c>
      <c r="F16" s="10">
        <v>100</v>
      </c>
      <c r="G16" s="18">
        <f t="shared" si="4"/>
        <v>-100</v>
      </c>
      <c r="H16" s="20">
        <v>200</v>
      </c>
      <c r="I16" s="10">
        <v>0</v>
      </c>
      <c r="J16" s="10">
        <v>100</v>
      </c>
      <c r="K16" s="18">
        <f t="shared" si="2"/>
        <v>-100</v>
      </c>
      <c r="L16" s="28">
        <f t="shared" si="3"/>
        <v>0</v>
      </c>
    </row>
    <row r="17" spans="1:12" ht="30" customHeight="1">
      <c r="A17" s="9" t="s">
        <v>22</v>
      </c>
      <c r="B17" s="10">
        <v>5</v>
      </c>
      <c r="C17" s="10">
        <v>2</v>
      </c>
      <c r="D17" s="16">
        <f t="shared" si="1"/>
        <v>150</v>
      </c>
      <c r="E17" s="10">
        <v>406</v>
      </c>
      <c r="F17" s="10">
        <v>150</v>
      </c>
      <c r="G17" s="18">
        <f t="shared" si="4"/>
        <v>170.66666666666666</v>
      </c>
      <c r="H17" s="20">
        <v>2000</v>
      </c>
      <c r="I17" s="10">
        <v>4</v>
      </c>
      <c r="J17" s="10">
        <v>104</v>
      </c>
      <c r="K17" s="18">
        <f t="shared" si="2"/>
        <v>-96.15384615384616</v>
      </c>
      <c r="L17" s="28">
        <f t="shared" si="3"/>
        <v>0.2</v>
      </c>
    </row>
    <row r="18" spans="1:12" ht="30" customHeight="1">
      <c r="A18" s="21" t="s">
        <v>23</v>
      </c>
      <c r="B18" s="10">
        <v>6</v>
      </c>
      <c r="C18" s="10">
        <v>3</v>
      </c>
      <c r="D18" s="16">
        <f t="shared" si="1"/>
        <v>100</v>
      </c>
      <c r="E18" s="10">
        <v>2046</v>
      </c>
      <c r="F18" s="10">
        <v>12109</v>
      </c>
      <c r="G18" s="18">
        <f t="shared" si="4"/>
        <v>-83.10347675282847</v>
      </c>
      <c r="H18" s="20">
        <v>5500</v>
      </c>
      <c r="I18" s="29">
        <v>3930</v>
      </c>
      <c r="J18" s="29">
        <v>4575</v>
      </c>
      <c r="K18" s="18">
        <f t="shared" si="2"/>
        <v>-14.098360655737707</v>
      </c>
      <c r="L18" s="28">
        <f t="shared" si="3"/>
        <v>71.45454545454545</v>
      </c>
    </row>
    <row r="19" spans="1:12" ht="30" customHeight="1">
      <c r="A19" s="21" t="s">
        <v>24</v>
      </c>
      <c r="B19" s="10">
        <v>2</v>
      </c>
      <c r="C19" s="10">
        <v>0</v>
      </c>
      <c r="D19" s="16"/>
      <c r="E19" s="10">
        <v>4700</v>
      </c>
      <c r="F19" s="10">
        <v>0</v>
      </c>
      <c r="G19" s="18"/>
      <c r="H19" s="20">
        <v>1000</v>
      </c>
      <c r="I19" s="29">
        <v>0</v>
      </c>
      <c r="J19" s="29">
        <v>0</v>
      </c>
      <c r="K19" s="18"/>
      <c r="L19" s="28">
        <f t="shared" si="3"/>
        <v>0</v>
      </c>
    </row>
    <row r="20" spans="1:12" ht="30" customHeight="1">
      <c r="A20" s="21" t="s">
        <v>25</v>
      </c>
      <c r="B20" s="10">
        <v>0</v>
      </c>
      <c r="C20" s="10"/>
      <c r="D20" s="16"/>
      <c r="E20" s="10"/>
      <c r="F20" s="10"/>
      <c r="G20" s="18"/>
      <c r="H20" s="20">
        <v>1000</v>
      </c>
      <c r="I20" s="29">
        <v>150</v>
      </c>
      <c r="J20" s="29"/>
      <c r="K20" s="18"/>
      <c r="L20" s="28">
        <f t="shared" si="3"/>
        <v>15</v>
      </c>
    </row>
    <row r="21" spans="1:12" ht="30" customHeight="1">
      <c r="A21" s="21" t="s">
        <v>26</v>
      </c>
      <c r="B21" s="11"/>
      <c r="C21" s="11"/>
      <c r="D21" s="12"/>
      <c r="E21" s="11">
        <v>200</v>
      </c>
      <c r="F21" s="22">
        <v>-2018</v>
      </c>
      <c r="G21" s="18">
        <f t="shared" si="4"/>
        <v>-109.91080277502479</v>
      </c>
      <c r="H21" s="23"/>
      <c r="I21" s="22"/>
      <c r="J21" s="22"/>
      <c r="K21" s="30"/>
      <c r="L21" s="31"/>
    </row>
    <row r="22" spans="1:12" ht="30" customHeight="1">
      <c r="A22" s="21" t="s">
        <v>27</v>
      </c>
      <c r="B22" s="10">
        <v>0</v>
      </c>
      <c r="C22" s="10">
        <v>0</v>
      </c>
      <c r="D22" s="16"/>
      <c r="E22" s="10">
        <v>0</v>
      </c>
      <c r="F22" s="17">
        <v>0</v>
      </c>
      <c r="G22" s="18"/>
      <c r="H22" s="20">
        <v>2000</v>
      </c>
      <c r="I22" s="17" t="s">
        <v>28</v>
      </c>
      <c r="J22" s="17">
        <v>0</v>
      </c>
      <c r="K22" s="18"/>
      <c r="L22" s="28">
        <v>167.15</v>
      </c>
    </row>
    <row r="23" spans="1:12" ht="30" customHeight="1">
      <c r="A23" s="21" t="s">
        <v>29</v>
      </c>
      <c r="B23" s="24">
        <v>2996</v>
      </c>
      <c r="C23" s="24"/>
      <c r="D23" s="24"/>
      <c r="E23" s="24">
        <v>1041109</v>
      </c>
      <c r="F23" s="24"/>
      <c r="G23" s="24"/>
      <c r="H23" s="24">
        <v>537073</v>
      </c>
      <c r="I23" s="24"/>
      <c r="J23" s="24"/>
      <c r="K23" s="24"/>
      <c r="L23" s="32"/>
    </row>
    <row r="26" ht="14.25">
      <c r="B26" s="1"/>
    </row>
    <row r="31" spans="1:12" ht="14.2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</sheetData>
  <sheetProtection/>
  <mergeCells count="21">
    <mergeCell ref="A1:L1"/>
    <mergeCell ref="A2:L2"/>
    <mergeCell ref="B3:D3"/>
    <mergeCell ref="E3:G3"/>
    <mergeCell ref="H3:L3"/>
    <mergeCell ref="B23:D23"/>
    <mergeCell ref="E23:G23"/>
    <mergeCell ref="H23:L23"/>
    <mergeCell ref="A31:L31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 verticalCentered="1"/>
  <pageMargins left="0.26" right="0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jxj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jxj</dc:creator>
  <cp:keywords/>
  <dc:description/>
  <cp:lastModifiedBy>Administrator</cp:lastModifiedBy>
  <cp:lastPrinted>2015-11-09T03:27:21Z</cp:lastPrinted>
  <dcterms:created xsi:type="dcterms:W3CDTF">2006-02-09T01:44:59Z</dcterms:created>
  <dcterms:modified xsi:type="dcterms:W3CDTF">2017-11-01T01:16:44Z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